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82835f9c2e678f/Documents/Christel/102 BOULEVARD DIDEROT/CLIENTS/AMAP LA BALEINE/2022/"/>
    </mc:Choice>
  </mc:AlternateContent>
  <xr:revisionPtr revIDLastSave="229" documentId="114_{069B9518-E3C2-455E-9D88-F74E043B2A88}" xr6:coauthVersionLast="47" xr6:coauthVersionMax="47" xr10:uidLastSave="{AE125715-7D26-4664-A9D1-7A71DA6E02D4}"/>
  <bookViews>
    <workbookView xWindow="-96" yWindow="-96" windowWidth="19392" windowHeight="10392" xr2:uid="{D80E44BB-DFD7-46F5-988D-7111AD0342D7}"/>
  </bookViews>
  <sheets>
    <sheet name="OPTION CIRCULAIRE" sheetId="2" r:id="rId1"/>
    <sheet name="DIVERSES OPTIONS" sheetId="1" r:id="rId2"/>
  </sheets>
  <definedNames>
    <definedName name="_xlnm._FilterDatabase" localSheetId="0" hidden="1">'OPTION CIRCULAIRE'!$B$2:$B$49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2" l="1"/>
  <c r="D47" i="2"/>
  <c r="D17" i="2"/>
  <c r="D21" i="2" l="1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11" i="2"/>
  <c r="D12" i="2"/>
  <c r="D13" i="2"/>
  <c r="D14" i="2"/>
  <c r="D15" i="2"/>
  <c r="D16" i="2"/>
  <c r="D4" i="2"/>
  <c r="D5" i="2"/>
  <c r="D6" i="2"/>
  <c r="D7" i="2"/>
  <c r="D8" i="2"/>
  <c r="D9" i="2"/>
  <c r="D10" i="2"/>
  <c r="D3" i="2"/>
  <c r="D49" i="2" l="1"/>
  <c r="D6" i="1"/>
  <c r="D7" i="1" l="1"/>
  <c r="D3" i="1"/>
  <c r="D4" i="1"/>
  <c r="D5" i="1"/>
  <c r="C7" i="1"/>
  <c r="D2" i="1"/>
</calcChain>
</file>

<file path=xl/sharedStrings.xml><?xml version="1.0" encoding="utf-8"?>
<sst xmlns="http://schemas.openxmlformats.org/spreadsheetml/2006/main" count="64" uniqueCount="20">
  <si>
    <t>PAIN 500g</t>
  </si>
  <si>
    <t>Perséphone</t>
  </si>
  <si>
    <t>PRIX</t>
  </si>
  <si>
    <t>TOTAL</t>
  </si>
  <si>
    <t>Hadès</t>
  </si>
  <si>
    <t>Petit-Epeautre</t>
  </si>
  <si>
    <t>Intégral</t>
  </si>
  <si>
    <t>DATES DE LIVRAISON</t>
  </si>
  <si>
    <t>BOULANGERIE PERSEPHONE - OPTION CIRCULAIRE</t>
  </si>
  <si>
    <t>Nb de livraison</t>
  </si>
  <si>
    <t>Total Année</t>
  </si>
  <si>
    <t>Tranché ? 
Oui ou Non</t>
  </si>
  <si>
    <t>Option circulaire</t>
  </si>
  <si>
    <t>Sélection
(X)</t>
  </si>
  <si>
    <t>PAINS</t>
  </si>
  <si>
    <t>Perséphone 500gr</t>
  </si>
  <si>
    <t>Hadès 500gr</t>
  </si>
  <si>
    <t>Petit-Epeautre 500gr</t>
  </si>
  <si>
    <t>Intégral 500gr</t>
  </si>
  <si>
    <t>Pain de mie 130gr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</si>
</sst>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F800]dddd\,\ mmmm\ dd\,\ yyyy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5" fontId="0" fillId="0" borderId="7" xfId="0" applyNumberFormat="1" applyBorder="1" applyAlignment="1">
      <alignment horizontal="center" wrapText="1"/>
    </xf>
    <xf numFmtId="8" fontId="3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3F4C-17E3-4D5F-8666-085BDC4C70ED}">
  <dimension ref="A1:D49"/>
  <sheetViews>
    <sheetView tabSelected="1" zoomScale="90" zoomScaleNormal="90" workbookViewId="0">
      <selection activeCell="C52" sqref="C52"/>
    </sheetView>
  </sheetViews>
  <sheetFormatPr baseColWidth="10" defaultRowHeight="14.4" x14ac:dyDescent="0.55000000000000004"/>
  <cols>
    <col min="1" max="1" width="4.15625" style="1" customWidth="1"/>
    <col min="2" max="2" width="26.89453125" style="1" customWidth="1"/>
    <col min="3" max="3" width="32.26171875" style="1" customWidth="1"/>
    <col min="4" max="4" width="11.47265625" style="1" customWidth="1"/>
  </cols>
  <sheetData>
    <row r="1" spans="1:4" ht="20.25" customHeight="1" thickTop="1" thickBot="1" x14ac:dyDescent="0.75">
      <c r="A1" s="19" t="s">
        <v>8</v>
      </c>
      <c r="B1" s="20"/>
      <c r="C1" s="20"/>
      <c r="D1" s="21"/>
    </row>
    <row r="2" spans="1:4" ht="14.7" thickBot="1" x14ac:dyDescent="0.6">
      <c r="A2" s="6"/>
      <c r="B2" s="7" t="s">
        <v>7</v>
      </c>
      <c r="C2" s="7" t="s">
        <v>0</v>
      </c>
      <c r="D2" s="8" t="s">
        <v>2</v>
      </c>
    </row>
    <row r="3" spans="1:4" ht="14.7" thickBot="1" x14ac:dyDescent="0.6">
      <c r="A3" s="2">
        <v>1</v>
      </c>
      <c r="B3" s="3">
        <v>44811</v>
      </c>
      <c r="C3" s="4" t="s">
        <v>1</v>
      </c>
      <c r="D3" s="5">
        <f>VLOOKUP(C3,'DIVERSES OPTIONS'!$H$1:$I$4,2,)</f>
        <v>4</v>
      </c>
    </row>
    <row r="4" spans="1:4" ht="14.7" thickBot="1" x14ac:dyDescent="0.6">
      <c r="A4" s="2">
        <v>2</v>
      </c>
      <c r="B4" s="3">
        <v>44818</v>
      </c>
      <c r="C4" s="4" t="s">
        <v>4</v>
      </c>
      <c r="D4" s="5">
        <f>VLOOKUP(C4,'DIVERSES OPTIONS'!$H$1:$I$4,2,)</f>
        <v>4</v>
      </c>
    </row>
    <row r="5" spans="1:4" ht="14.7" thickBot="1" x14ac:dyDescent="0.6">
      <c r="A5" s="2">
        <v>3</v>
      </c>
      <c r="B5" s="3">
        <v>44825</v>
      </c>
      <c r="C5" s="4" t="s">
        <v>5</v>
      </c>
      <c r="D5" s="5">
        <f>VLOOKUP(C5,'DIVERSES OPTIONS'!$H$1:$I$4,2,)</f>
        <v>5.3</v>
      </c>
    </row>
    <row r="6" spans="1:4" ht="14.7" thickBot="1" x14ac:dyDescent="0.6">
      <c r="A6" s="2">
        <v>4</v>
      </c>
      <c r="B6" s="3">
        <v>44832</v>
      </c>
      <c r="C6" s="4" t="s">
        <v>6</v>
      </c>
      <c r="D6" s="5">
        <f>VLOOKUP(C6,'DIVERSES OPTIONS'!$H$1:$I$4,2,)</f>
        <v>4.0999999999999996</v>
      </c>
    </row>
    <row r="7" spans="1:4" ht="14.7" thickBot="1" x14ac:dyDescent="0.6">
      <c r="A7" s="2">
        <v>5</v>
      </c>
      <c r="B7" s="3">
        <v>44839</v>
      </c>
      <c r="C7" s="4" t="s">
        <v>1</v>
      </c>
      <c r="D7" s="5">
        <f>VLOOKUP(C7,'DIVERSES OPTIONS'!$H$1:$I$4,2,)</f>
        <v>4</v>
      </c>
    </row>
    <row r="8" spans="1:4" ht="14.7" thickBot="1" x14ac:dyDescent="0.6">
      <c r="A8" s="2">
        <v>6</v>
      </c>
      <c r="B8" s="3">
        <v>44846</v>
      </c>
      <c r="C8" s="4" t="s">
        <v>4</v>
      </c>
      <c r="D8" s="5">
        <f>VLOOKUP(C8,'DIVERSES OPTIONS'!$H$1:$I$4,2,)</f>
        <v>4</v>
      </c>
    </row>
    <row r="9" spans="1:4" ht="14.7" thickBot="1" x14ac:dyDescent="0.6">
      <c r="A9" s="2">
        <v>7</v>
      </c>
      <c r="B9" s="3">
        <v>44853</v>
      </c>
      <c r="C9" s="4" t="s">
        <v>5</v>
      </c>
      <c r="D9" s="5">
        <f>VLOOKUP(C9,'DIVERSES OPTIONS'!$H$1:$I$4,2,)</f>
        <v>5.3</v>
      </c>
    </row>
    <row r="10" spans="1:4" ht="14.8" customHeight="1" thickBot="1" x14ac:dyDescent="0.6">
      <c r="A10" s="2">
        <v>8</v>
      </c>
      <c r="B10" s="3">
        <v>44860</v>
      </c>
      <c r="C10" s="4" t="s">
        <v>6</v>
      </c>
      <c r="D10" s="5">
        <f>VLOOKUP(C10,'DIVERSES OPTIONS'!$H$1:$I$4,2,)</f>
        <v>4.0999999999999996</v>
      </c>
    </row>
    <row r="11" spans="1:4" ht="14.8" customHeight="1" thickBot="1" x14ac:dyDescent="0.6">
      <c r="A11" s="2">
        <v>9</v>
      </c>
      <c r="B11" s="3">
        <v>44867</v>
      </c>
      <c r="C11" s="4" t="s">
        <v>1</v>
      </c>
      <c r="D11" s="5">
        <f>VLOOKUP(C11,'DIVERSES OPTIONS'!$H$1:$I$4,2,)</f>
        <v>4</v>
      </c>
    </row>
    <row r="12" spans="1:4" ht="14.8" customHeight="1" thickBot="1" x14ac:dyDescent="0.6">
      <c r="A12" s="2">
        <v>10</v>
      </c>
      <c r="B12" s="3">
        <v>44874</v>
      </c>
      <c r="C12" s="4" t="s">
        <v>4</v>
      </c>
      <c r="D12" s="5">
        <f>VLOOKUP(C12,'DIVERSES OPTIONS'!$H$1:$I$4,2,)</f>
        <v>4</v>
      </c>
    </row>
    <row r="13" spans="1:4" ht="14.8" customHeight="1" thickBot="1" x14ac:dyDescent="0.6">
      <c r="A13" s="2">
        <v>11</v>
      </c>
      <c r="B13" s="3">
        <v>44881</v>
      </c>
      <c r="C13" s="4" t="s">
        <v>5</v>
      </c>
      <c r="D13" s="5">
        <f>VLOOKUP(C13,'DIVERSES OPTIONS'!$H$1:$I$4,2,)</f>
        <v>5.3</v>
      </c>
    </row>
    <row r="14" spans="1:4" ht="14.8" customHeight="1" thickBot="1" x14ac:dyDescent="0.6">
      <c r="A14" s="2">
        <v>12</v>
      </c>
      <c r="B14" s="3">
        <v>44888</v>
      </c>
      <c r="C14" s="4" t="s">
        <v>6</v>
      </c>
      <c r="D14" s="5">
        <f>VLOOKUP(C14,'DIVERSES OPTIONS'!$H$1:$I$4,2,)</f>
        <v>4.0999999999999996</v>
      </c>
    </row>
    <row r="15" spans="1:4" ht="14.8" customHeight="1" thickBot="1" x14ac:dyDescent="0.6">
      <c r="A15" s="2">
        <v>13</v>
      </c>
      <c r="B15" s="3">
        <v>44895</v>
      </c>
      <c r="C15" s="4" t="s">
        <v>1</v>
      </c>
      <c r="D15" s="5">
        <f>VLOOKUP(C15,'DIVERSES OPTIONS'!$H$1:$I$4,2,)</f>
        <v>4</v>
      </c>
    </row>
    <row r="16" spans="1:4" ht="14.8" customHeight="1" thickBot="1" x14ac:dyDescent="0.6">
      <c r="A16" s="2">
        <v>14</v>
      </c>
      <c r="B16" s="3">
        <v>44902</v>
      </c>
      <c r="C16" s="4" t="s">
        <v>4</v>
      </c>
      <c r="D16" s="5">
        <f>VLOOKUP(C16,'DIVERSES OPTIONS'!$H$1:$I$4,2,)</f>
        <v>4</v>
      </c>
    </row>
    <row r="17" spans="1:4" ht="14.8" customHeight="1" thickBot="1" x14ac:dyDescent="0.6">
      <c r="A17" s="2">
        <v>15</v>
      </c>
      <c r="B17" s="3">
        <v>44909</v>
      </c>
      <c r="C17" s="4" t="s">
        <v>5</v>
      </c>
      <c r="D17" s="5">
        <f>VLOOKUP(C17,'DIVERSES OPTIONS'!$H$1:$I$4,2,)</f>
        <v>5.3</v>
      </c>
    </row>
    <row r="18" spans="1:4" ht="14.8" customHeight="1" thickBot="1" x14ac:dyDescent="0.6">
      <c r="A18" s="2"/>
      <c r="B18" s="3">
        <v>44916</v>
      </c>
      <c r="C18" s="4"/>
      <c r="D18" s="5"/>
    </row>
    <row r="19" spans="1:4" ht="14.8" customHeight="1" thickBot="1" x14ac:dyDescent="0.6">
      <c r="A19" s="2"/>
      <c r="B19" s="3">
        <v>44923</v>
      </c>
      <c r="C19" s="4"/>
      <c r="D19" s="5"/>
    </row>
    <row r="20" spans="1:4" ht="14.8" customHeight="1" thickBot="1" x14ac:dyDescent="0.6">
      <c r="A20" s="2"/>
      <c r="B20" s="3">
        <v>44930</v>
      </c>
      <c r="C20" s="4"/>
      <c r="D20" s="5"/>
    </row>
    <row r="21" spans="1:4" ht="14.8" customHeight="1" thickBot="1" x14ac:dyDescent="0.6">
      <c r="A21" s="2">
        <v>16</v>
      </c>
      <c r="B21" s="3">
        <v>44937</v>
      </c>
      <c r="C21" s="4" t="s">
        <v>6</v>
      </c>
      <c r="D21" s="5">
        <f>VLOOKUP(C21,'DIVERSES OPTIONS'!$H$1:$I$4,2,)</f>
        <v>4.0999999999999996</v>
      </c>
    </row>
    <row r="22" spans="1:4" ht="14.8" customHeight="1" thickBot="1" x14ac:dyDescent="0.6">
      <c r="A22" s="2">
        <v>17</v>
      </c>
      <c r="B22" s="3">
        <v>44944</v>
      </c>
      <c r="C22" s="4" t="s">
        <v>1</v>
      </c>
      <c r="D22" s="5">
        <f>VLOOKUP(C22,'DIVERSES OPTIONS'!$H$1:$I$4,2,)</f>
        <v>4</v>
      </c>
    </row>
    <row r="23" spans="1:4" ht="14.8" customHeight="1" thickBot="1" x14ac:dyDescent="0.6">
      <c r="A23" s="2">
        <v>18</v>
      </c>
      <c r="B23" s="3">
        <v>44951</v>
      </c>
      <c r="C23" s="4" t="s">
        <v>4</v>
      </c>
      <c r="D23" s="5">
        <f>VLOOKUP(C23,'DIVERSES OPTIONS'!$H$1:$I$4,2,)</f>
        <v>4</v>
      </c>
    </row>
    <row r="24" spans="1:4" ht="14.8" customHeight="1" thickBot="1" x14ac:dyDescent="0.6">
      <c r="A24" s="2">
        <v>19</v>
      </c>
      <c r="B24" s="3">
        <v>44958</v>
      </c>
      <c r="C24" s="4" t="s">
        <v>5</v>
      </c>
      <c r="D24" s="5">
        <f>VLOOKUP(C24,'DIVERSES OPTIONS'!$H$1:$I$4,2,)</f>
        <v>5.3</v>
      </c>
    </row>
    <row r="25" spans="1:4" ht="14.8" customHeight="1" thickBot="1" x14ac:dyDescent="0.6">
      <c r="A25" s="2">
        <v>20</v>
      </c>
      <c r="B25" s="3">
        <v>44965</v>
      </c>
      <c r="C25" s="4" t="s">
        <v>6</v>
      </c>
      <c r="D25" s="5">
        <f>VLOOKUP(C25,'DIVERSES OPTIONS'!$H$1:$I$4,2,)</f>
        <v>4.0999999999999996</v>
      </c>
    </row>
    <row r="26" spans="1:4" ht="14.8" customHeight="1" thickBot="1" x14ac:dyDescent="0.6">
      <c r="A26" s="2">
        <v>21</v>
      </c>
      <c r="B26" s="3">
        <v>44972</v>
      </c>
      <c r="C26" s="4" t="s">
        <v>1</v>
      </c>
      <c r="D26" s="5">
        <f>VLOOKUP(C26,'DIVERSES OPTIONS'!$H$1:$I$4,2,)</f>
        <v>4</v>
      </c>
    </row>
    <row r="27" spans="1:4" ht="14.8" customHeight="1" thickBot="1" x14ac:dyDescent="0.6">
      <c r="A27" s="2">
        <v>22</v>
      </c>
      <c r="B27" s="3">
        <v>44979</v>
      </c>
      <c r="C27" s="4" t="s">
        <v>4</v>
      </c>
      <c r="D27" s="5">
        <f>VLOOKUP(C27,'DIVERSES OPTIONS'!$H$1:$I$4,2,)</f>
        <v>4</v>
      </c>
    </row>
    <row r="28" spans="1:4" ht="14.8" customHeight="1" thickBot="1" x14ac:dyDescent="0.6">
      <c r="A28" s="2">
        <v>23</v>
      </c>
      <c r="B28" s="3">
        <v>44986</v>
      </c>
      <c r="C28" s="4" t="s">
        <v>5</v>
      </c>
      <c r="D28" s="5">
        <f>VLOOKUP(C28,'DIVERSES OPTIONS'!$H$1:$I$4,2,)</f>
        <v>5.3</v>
      </c>
    </row>
    <row r="29" spans="1:4" ht="14.8" customHeight="1" thickBot="1" x14ac:dyDescent="0.6">
      <c r="A29" s="2">
        <v>24</v>
      </c>
      <c r="B29" s="3">
        <v>44993</v>
      </c>
      <c r="C29" s="4" t="s">
        <v>6</v>
      </c>
      <c r="D29" s="5">
        <f>VLOOKUP(C29,'DIVERSES OPTIONS'!$H$1:$I$4,2,)</f>
        <v>4.0999999999999996</v>
      </c>
    </row>
    <row r="30" spans="1:4" ht="14.8" customHeight="1" thickBot="1" x14ac:dyDescent="0.6">
      <c r="A30" s="2">
        <v>25</v>
      </c>
      <c r="B30" s="3">
        <v>45000</v>
      </c>
      <c r="C30" s="4" t="s">
        <v>1</v>
      </c>
      <c r="D30" s="5">
        <f>VLOOKUP(C30,'DIVERSES OPTIONS'!$H$1:$I$4,2,)</f>
        <v>4</v>
      </c>
    </row>
    <row r="31" spans="1:4" ht="14.8" customHeight="1" thickBot="1" x14ac:dyDescent="0.6">
      <c r="A31" s="2">
        <v>26</v>
      </c>
      <c r="B31" s="3">
        <v>45007</v>
      </c>
      <c r="C31" s="4" t="s">
        <v>4</v>
      </c>
      <c r="D31" s="5">
        <f>VLOOKUP(C31,'DIVERSES OPTIONS'!$H$1:$I$4,2,)</f>
        <v>4</v>
      </c>
    </row>
    <row r="32" spans="1:4" ht="14.8" customHeight="1" thickBot="1" x14ac:dyDescent="0.6">
      <c r="A32" s="2">
        <v>27</v>
      </c>
      <c r="B32" s="3">
        <v>45014</v>
      </c>
      <c r="C32" s="4" t="s">
        <v>5</v>
      </c>
      <c r="D32" s="5">
        <f>VLOOKUP(C32,'DIVERSES OPTIONS'!$H$1:$I$4,2,)</f>
        <v>5.3</v>
      </c>
    </row>
    <row r="33" spans="1:4" ht="14.8" customHeight="1" thickBot="1" x14ac:dyDescent="0.6">
      <c r="A33" s="2">
        <v>28</v>
      </c>
      <c r="B33" s="3">
        <v>45021</v>
      </c>
      <c r="C33" s="4" t="s">
        <v>6</v>
      </c>
      <c r="D33" s="5">
        <f>VLOOKUP(C33,'DIVERSES OPTIONS'!$H$1:$I$4,2,)</f>
        <v>4.0999999999999996</v>
      </c>
    </row>
    <row r="34" spans="1:4" ht="14.8" customHeight="1" thickBot="1" x14ac:dyDescent="0.6">
      <c r="A34" s="2">
        <v>29</v>
      </c>
      <c r="B34" s="3">
        <v>45028</v>
      </c>
      <c r="C34" s="4" t="s">
        <v>1</v>
      </c>
      <c r="D34" s="5">
        <f>VLOOKUP(C34,'DIVERSES OPTIONS'!$H$1:$I$4,2,)</f>
        <v>4</v>
      </c>
    </row>
    <row r="35" spans="1:4" ht="14.8" customHeight="1" thickBot="1" x14ac:dyDescent="0.6">
      <c r="A35" s="2">
        <v>30</v>
      </c>
      <c r="B35" s="3">
        <v>45035</v>
      </c>
      <c r="C35" s="4" t="s">
        <v>4</v>
      </c>
      <c r="D35" s="5">
        <f>VLOOKUP(C35,'DIVERSES OPTIONS'!$H$1:$I$4,2,)</f>
        <v>4</v>
      </c>
    </row>
    <row r="36" spans="1:4" ht="14.8" customHeight="1" thickBot="1" x14ac:dyDescent="0.6">
      <c r="A36" s="2">
        <v>31</v>
      </c>
      <c r="B36" s="3">
        <v>45042</v>
      </c>
      <c r="C36" s="4" t="s">
        <v>5</v>
      </c>
      <c r="D36" s="5">
        <f>VLOOKUP(C36,'DIVERSES OPTIONS'!$H$1:$I$4,2,)</f>
        <v>5.3</v>
      </c>
    </row>
    <row r="37" spans="1:4" ht="14.8" customHeight="1" thickBot="1" x14ac:dyDescent="0.6">
      <c r="A37" s="2">
        <v>32</v>
      </c>
      <c r="B37" s="3">
        <v>45049</v>
      </c>
      <c r="C37" s="4" t="s">
        <v>6</v>
      </c>
      <c r="D37" s="5">
        <f>VLOOKUP(C37,'DIVERSES OPTIONS'!$H$1:$I$4,2,)</f>
        <v>4.0999999999999996</v>
      </c>
    </row>
    <row r="38" spans="1:4" ht="14.8" customHeight="1" thickBot="1" x14ac:dyDescent="0.6">
      <c r="A38" s="2">
        <v>33</v>
      </c>
      <c r="B38" s="3">
        <v>45056</v>
      </c>
      <c r="C38" s="4" t="s">
        <v>1</v>
      </c>
      <c r="D38" s="5">
        <f>VLOOKUP(C38,'DIVERSES OPTIONS'!$H$1:$I$4,2,)</f>
        <v>4</v>
      </c>
    </row>
    <row r="39" spans="1:4" ht="14.8" customHeight="1" thickBot="1" x14ac:dyDescent="0.6">
      <c r="A39" s="2">
        <v>34</v>
      </c>
      <c r="B39" s="3">
        <v>45063</v>
      </c>
      <c r="C39" s="4" t="s">
        <v>4</v>
      </c>
      <c r="D39" s="5">
        <f>VLOOKUP(C39,'DIVERSES OPTIONS'!$H$1:$I$4,2,)</f>
        <v>4</v>
      </c>
    </row>
    <row r="40" spans="1:4" ht="14.8" customHeight="1" thickBot="1" x14ac:dyDescent="0.6">
      <c r="A40" s="2">
        <v>35</v>
      </c>
      <c r="B40" s="3">
        <v>45070</v>
      </c>
      <c r="C40" s="4" t="s">
        <v>5</v>
      </c>
      <c r="D40" s="5">
        <f>VLOOKUP(C40,'DIVERSES OPTIONS'!$H$1:$I$4,2,)</f>
        <v>5.3</v>
      </c>
    </row>
    <row r="41" spans="1:4" ht="14.8" customHeight="1" thickBot="1" x14ac:dyDescent="0.6">
      <c r="A41" s="2">
        <v>36</v>
      </c>
      <c r="B41" s="3">
        <v>45077</v>
      </c>
      <c r="C41" s="4" t="s">
        <v>6</v>
      </c>
      <c r="D41" s="5">
        <f>VLOOKUP(C41,'DIVERSES OPTIONS'!$H$1:$I$4,2,)</f>
        <v>4.0999999999999996</v>
      </c>
    </row>
    <row r="42" spans="1:4" ht="14.8" customHeight="1" thickBot="1" x14ac:dyDescent="0.6">
      <c r="A42" s="2">
        <v>37</v>
      </c>
      <c r="B42" s="3">
        <v>45084</v>
      </c>
      <c r="C42" s="4" t="s">
        <v>1</v>
      </c>
      <c r="D42" s="5">
        <f>VLOOKUP(C42,'DIVERSES OPTIONS'!$H$1:$I$4,2,)</f>
        <v>4</v>
      </c>
    </row>
    <row r="43" spans="1:4" ht="14.8" customHeight="1" thickBot="1" x14ac:dyDescent="0.6">
      <c r="A43" s="2">
        <v>38</v>
      </c>
      <c r="B43" s="3">
        <v>45091</v>
      </c>
      <c r="C43" s="4" t="s">
        <v>4</v>
      </c>
      <c r="D43" s="5">
        <f>VLOOKUP(C43,'DIVERSES OPTIONS'!$H$1:$I$4,2,)</f>
        <v>4</v>
      </c>
    </row>
    <row r="44" spans="1:4" ht="14.8" customHeight="1" thickBot="1" x14ac:dyDescent="0.6">
      <c r="A44" s="2">
        <v>39</v>
      </c>
      <c r="B44" s="3">
        <v>45098</v>
      </c>
      <c r="C44" s="4" t="s">
        <v>5</v>
      </c>
      <c r="D44" s="5">
        <f>VLOOKUP(C44,'DIVERSES OPTIONS'!$H$1:$I$4,2,)</f>
        <v>5.3</v>
      </c>
    </row>
    <row r="45" spans="1:4" ht="14.8" customHeight="1" thickBot="1" x14ac:dyDescent="0.6">
      <c r="A45" s="2">
        <v>40</v>
      </c>
      <c r="B45" s="3">
        <v>45105</v>
      </c>
      <c r="C45" s="4" t="s">
        <v>6</v>
      </c>
      <c r="D45" s="5">
        <f>VLOOKUP(C45,'DIVERSES OPTIONS'!$H$1:$I$4,2,)</f>
        <v>4.0999999999999996</v>
      </c>
    </row>
    <row r="46" spans="1:4" ht="14.8" customHeight="1" thickBot="1" x14ac:dyDescent="0.6">
      <c r="A46" s="2">
        <v>41</v>
      </c>
      <c r="B46" s="3">
        <v>45112</v>
      </c>
      <c r="C46" s="4" t="s">
        <v>1</v>
      </c>
      <c r="D46" s="5">
        <f>VLOOKUP(C46,'DIVERSES OPTIONS'!$H$1:$I$4,2,)</f>
        <v>4</v>
      </c>
    </row>
    <row r="47" spans="1:4" ht="14.8" customHeight="1" thickBot="1" x14ac:dyDescent="0.6">
      <c r="A47" s="2">
        <v>42</v>
      </c>
      <c r="B47" s="3">
        <v>45119</v>
      </c>
      <c r="C47" s="4" t="s">
        <v>4</v>
      </c>
      <c r="D47" s="5">
        <f>VLOOKUP(C47,'DIVERSES OPTIONS'!$H$1:$I$4,2,)</f>
        <v>4</v>
      </c>
    </row>
    <row r="48" spans="1:4" ht="14.8" customHeight="1" thickBot="1" x14ac:dyDescent="0.6">
      <c r="A48" s="2">
        <v>43</v>
      </c>
      <c r="B48" s="3">
        <v>45126</v>
      </c>
      <c r="C48" s="4" t="s">
        <v>5</v>
      </c>
      <c r="D48" s="5">
        <f>VLOOKUP(C48,'DIVERSES OPTIONS'!$H$1:$I$4,2,)</f>
        <v>5.3</v>
      </c>
    </row>
    <row r="49" spans="2:4" x14ac:dyDescent="0.55000000000000004">
      <c r="B49"/>
      <c r="C49" t="s">
        <v>3</v>
      </c>
      <c r="D49" s="9">
        <f>SUM(D3:D48)</f>
        <v>187.29999999999998</v>
      </c>
    </row>
  </sheetData>
  <autoFilter ref="B2:B49" xr:uid="{487893E3-F931-4012-9C10-3FCBF9B38FDB}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E8E5-BA6D-434E-BB6F-0C01C6049256}">
  <dimension ref="A1:I7"/>
  <sheetViews>
    <sheetView workbookViewId="0">
      <selection activeCell="B9" sqref="B9"/>
    </sheetView>
  </sheetViews>
  <sheetFormatPr baseColWidth="10" defaultColWidth="10.89453125" defaultRowHeight="14.4" x14ac:dyDescent="0.55000000000000004"/>
  <cols>
    <col min="1" max="1" width="20" style="15" customWidth="1"/>
    <col min="2" max="2" width="12.3671875" style="15" customWidth="1"/>
    <col min="3" max="3" width="20" style="15" customWidth="1"/>
    <col min="4" max="4" width="12.3671875" style="15" customWidth="1"/>
    <col min="5" max="5" width="12.26171875" style="15" customWidth="1"/>
    <col min="6" max="7" width="10.89453125" style="12"/>
    <col min="8" max="8" width="13.7890625" style="12" customWidth="1"/>
    <col min="9" max="16384" width="10.89453125" style="12"/>
  </cols>
  <sheetData>
    <row r="1" spans="1:9" ht="32.4" customHeight="1" thickBot="1" x14ac:dyDescent="0.6">
      <c r="A1" s="10" t="s">
        <v>14</v>
      </c>
      <c r="B1" s="11" t="s">
        <v>9</v>
      </c>
      <c r="C1" s="10" t="s">
        <v>2</v>
      </c>
      <c r="D1" s="11" t="s">
        <v>10</v>
      </c>
      <c r="E1" s="10" t="s">
        <v>11</v>
      </c>
      <c r="F1" s="10" t="s">
        <v>13</v>
      </c>
      <c r="H1" s="4" t="s">
        <v>1</v>
      </c>
      <c r="I1" s="18">
        <v>4</v>
      </c>
    </row>
    <row r="2" spans="1:9" ht="14.7" thickBot="1" x14ac:dyDescent="0.6">
      <c r="A2" s="13" t="s">
        <v>15</v>
      </c>
      <c r="B2" s="14">
        <v>43</v>
      </c>
      <c r="C2" s="18">
        <v>4</v>
      </c>
      <c r="D2" s="17">
        <f>B2*C2</f>
        <v>172</v>
      </c>
      <c r="E2" s="13"/>
      <c r="F2" s="13"/>
      <c r="H2" s="4" t="s">
        <v>4</v>
      </c>
      <c r="I2" s="18">
        <v>4</v>
      </c>
    </row>
    <row r="3" spans="1:9" ht="14.7" thickBot="1" x14ac:dyDescent="0.6">
      <c r="A3" s="13" t="s">
        <v>16</v>
      </c>
      <c r="B3" s="14">
        <v>43</v>
      </c>
      <c r="C3" s="18">
        <v>4</v>
      </c>
      <c r="D3" s="17">
        <f t="shared" ref="D3:D6" si="0">B3*C3</f>
        <v>172</v>
      </c>
      <c r="E3" s="13"/>
      <c r="F3" s="13"/>
      <c r="H3" s="4" t="s">
        <v>5</v>
      </c>
      <c r="I3" s="18">
        <v>5.3</v>
      </c>
    </row>
    <row r="4" spans="1:9" ht="14.7" thickBot="1" x14ac:dyDescent="0.6">
      <c r="A4" s="13" t="s">
        <v>17</v>
      </c>
      <c r="B4" s="14">
        <v>43</v>
      </c>
      <c r="C4" s="18">
        <v>5.3</v>
      </c>
      <c r="D4" s="17">
        <f t="shared" si="0"/>
        <v>227.9</v>
      </c>
      <c r="E4" s="13"/>
      <c r="F4" s="13"/>
      <c r="H4" s="4" t="s">
        <v>6</v>
      </c>
      <c r="I4" s="18">
        <v>4.0999999999999996</v>
      </c>
    </row>
    <row r="5" spans="1:9" ht="14.7" thickBot="1" x14ac:dyDescent="0.6">
      <c r="A5" s="13" t="s">
        <v>18</v>
      </c>
      <c r="B5" s="14">
        <v>43</v>
      </c>
      <c r="C5" s="18">
        <v>4.0999999999999996</v>
      </c>
      <c r="D5" s="17">
        <f t="shared" si="0"/>
        <v>176.29999999999998</v>
      </c>
      <c r="E5" s="13"/>
      <c r="F5" s="13"/>
    </row>
    <row r="6" spans="1:9" ht="14.7" thickBot="1" x14ac:dyDescent="0.6">
      <c r="A6" s="13" t="s">
        <v>19</v>
      </c>
      <c r="B6" s="14">
        <v>43</v>
      </c>
      <c r="C6" s="18">
        <v>2.1</v>
      </c>
      <c r="D6" s="17">
        <f t="shared" si="0"/>
        <v>90.3</v>
      </c>
      <c r="E6" s="13"/>
      <c r="F6" s="13"/>
    </row>
    <row r="7" spans="1:9" ht="14.7" thickBot="1" x14ac:dyDescent="0.6">
      <c r="A7" s="13" t="s">
        <v>12</v>
      </c>
      <c r="B7" s="14">
        <v>43</v>
      </c>
      <c r="C7" s="16">
        <f>D7/B7</f>
        <v>4.3558139534883713</v>
      </c>
      <c r="D7" s="17">
        <f>'OPTION CIRCULAIRE'!D49</f>
        <v>187.29999999999998</v>
      </c>
      <c r="E7" s="13"/>
      <c r="F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OPTION CIRCULAIRE</vt:lpstr>
      <vt:lpstr>DIVERSES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Regis</dc:creator>
  <cp:lastModifiedBy>Christel Regis</cp:lastModifiedBy>
  <cp:lastPrinted>2020-06-21T13:00:50Z</cp:lastPrinted>
  <dcterms:created xsi:type="dcterms:W3CDTF">2020-06-21T11:42:17Z</dcterms:created>
  <dcterms:modified xsi:type="dcterms:W3CDTF">2022-06-26T13:21:49Z</dcterms:modified>
</cp:coreProperties>
</file>